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905" activeTab="0"/>
  </bookViews>
  <sheets>
    <sheet name="Biểu 3" sheetId="1" r:id="rId1"/>
  </sheets>
  <definedNames/>
  <calcPr fullCalcOnLoad="1"/>
</workbook>
</file>

<file path=xl/sharedStrings.xml><?xml version="1.0" encoding="utf-8"?>
<sst xmlns="http://schemas.openxmlformats.org/spreadsheetml/2006/main" count="180" uniqueCount="139">
  <si>
    <t>UBND THỊ XÃ CHÍ LINH</t>
  </si>
  <si>
    <t>TT</t>
  </si>
  <si>
    <t>Nữ</t>
  </si>
  <si>
    <t>HIỆU TRƯỞNG</t>
  </si>
  <si>
    <t>Họ và tên</t>
  </si>
  <si>
    <t>Quê quán</t>
  </si>
  <si>
    <t>Ngày, tháng, năm vào đảng</t>
  </si>
  <si>
    <t>Tháng, năm nhập ngành</t>
  </si>
  <si>
    <t>Văn bằng chuyên môn</t>
  </si>
  <si>
    <t>Nam</t>
  </si>
  <si>
    <t>Khi vào ngành</t>
  </si>
  <si>
    <t>Hiện nay</t>
  </si>
  <si>
    <t>Chức vụ, nhiệm vụ</t>
  </si>
  <si>
    <t>(huyện, tỉnh)</t>
  </si>
  <si>
    <t>DANH SÁCH ĐỘI NGŨ CÁN BỘ GIÁO VIÊN NHÂN VIÊN NĂM HỌC 2015-2016</t>
  </si>
  <si>
    <t>Số năm công tác</t>
  </si>
  <si>
    <t>Bậc lương hiện hưởng</t>
  </si>
  <si>
    <t>A. Biên chế (Tông hợp thứ tự từ CBQL, Giáo viên, Nhân viên)</t>
  </si>
  <si>
    <t>B. Hợp đồng</t>
  </si>
  <si>
    <t>I. Hợp đồng trong chỉ tiêu biên chế (Tổng hợp thứ tự từ Giáo viên đến nhân viên)</t>
  </si>
  <si>
    <t>II. Hợp đồng ngoài chỉ tiêu biên chế (Tổng hợp thứ tự từ Giáo viên đến nhân viên)</t>
  </si>
  <si>
    <t>TRƯỜNG THCS HƯNG ĐẠO</t>
  </si>
  <si>
    <t>Cán bộ quản lý</t>
  </si>
  <si>
    <t>Nguyễn Văn Đông</t>
  </si>
  <si>
    <t>Chí Linh - Hải Dương</t>
  </si>
  <si>
    <t>9/88</t>
  </si>
  <si>
    <t>CĐSP- Toán</t>
  </si>
  <si>
    <t>ĐHSP- Toán</t>
  </si>
  <si>
    <t>Hiệu trưởng</t>
  </si>
  <si>
    <t>Nguyễn Văn Oánh</t>
  </si>
  <si>
    <t>25/09/79</t>
  </si>
  <si>
    <t>27/11/2004</t>
  </si>
  <si>
    <t>01/04</t>
  </si>
  <si>
    <t>CĐSP-Toán tin</t>
  </si>
  <si>
    <t>ĐHSP-Toán</t>
  </si>
  <si>
    <t>P.hiệu trưởng</t>
  </si>
  <si>
    <t>Nhân viên</t>
  </si>
  <si>
    <t>Hoàng Thị H.Khanh</t>
  </si>
  <si>
    <t>21/08/76</t>
  </si>
  <si>
    <t>12/06</t>
  </si>
  <si>
    <t>TCKT</t>
  </si>
  <si>
    <t>ĐHKT</t>
  </si>
  <si>
    <t>Kế toán</t>
  </si>
  <si>
    <t>Phạm Thị Ngọc Anh</t>
  </si>
  <si>
    <t>10/08/84</t>
  </si>
  <si>
    <t>09/2009</t>
  </si>
  <si>
    <t>TC-Thư viện</t>
  </si>
  <si>
    <t>CĐ-Thư viện</t>
  </si>
  <si>
    <t>TV+TB</t>
  </si>
  <si>
    <t>Nguyễn Thị Toan</t>
  </si>
  <si>
    <t>15/02/63</t>
  </si>
  <si>
    <t>09/85</t>
  </si>
  <si>
    <t>Nguyễn Thị Phương</t>
  </si>
  <si>
    <t>18/11/83</t>
  </si>
  <si>
    <t>24/5/2006</t>
  </si>
  <si>
    <t>CĐSP-TH</t>
  </si>
  <si>
    <t>TPCM- GV toán</t>
  </si>
  <si>
    <t>25/11/82</t>
  </si>
  <si>
    <t>18/5/2005</t>
  </si>
  <si>
    <t>01/05</t>
  </si>
  <si>
    <t>BTĐ- GV toán</t>
  </si>
  <si>
    <t>Lương Thị Tú</t>
  </si>
  <si>
    <t>31/03/79</t>
  </si>
  <si>
    <t/>
  </si>
  <si>
    <t>CĐSP Hoá - Sinh</t>
  </si>
  <si>
    <t>Giáo viên hóa</t>
  </si>
  <si>
    <t>Hoàng Văn Tường</t>
  </si>
  <si>
    <t>13/06/85</t>
  </si>
  <si>
    <t>24/5/2010</t>
  </si>
  <si>
    <t>09/07</t>
  </si>
  <si>
    <t>Giáo viên TD</t>
  </si>
  <si>
    <t>Dương Quý Công</t>
  </si>
  <si>
    <t>15/11/79</t>
  </si>
  <si>
    <t>CĐSP Hội hoạ</t>
  </si>
  <si>
    <t xml:space="preserve">ĐHSP Mỹ thuật </t>
  </si>
  <si>
    <t>GV mỹ thuật+TPT</t>
  </si>
  <si>
    <t>01/06/70</t>
  </si>
  <si>
    <t>09/92</t>
  </si>
  <si>
    <t>CĐSP-Văn</t>
  </si>
  <si>
    <t>Giáo viên văn</t>
  </si>
  <si>
    <t>Đinh Thị Hà</t>
  </si>
  <si>
    <t>09/01/79</t>
  </si>
  <si>
    <t>27/05/2008</t>
  </si>
  <si>
    <t>ĐHSP-Văn</t>
  </si>
  <si>
    <t>Đỗ Văn Nơi</t>
  </si>
  <si>
    <t>05/04/75</t>
  </si>
  <si>
    <t>Ân Thi -  Hưng Yên</t>
  </si>
  <si>
    <t>21/5/2001</t>
  </si>
  <si>
    <t>09/2000</t>
  </si>
  <si>
    <t>CĐSP Sử-GDCD</t>
  </si>
  <si>
    <t>TTCM- GV Sử</t>
  </si>
  <si>
    <t>Vũ Thị Minh Thoa</t>
  </si>
  <si>
    <t>25/05/76</t>
  </si>
  <si>
    <t>01/2000</t>
  </si>
  <si>
    <t>Giáo viên NN</t>
  </si>
  <si>
    <t>Hoàng Thị Yến</t>
  </si>
  <si>
    <t>28/02/82</t>
  </si>
  <si>
    <t>Nam Sách - Hải Dương</t>
  </si>
  <si>
    <t>09/2006</t>
  </si>
  <si>
    <t>ĐHSP-GDCD</t>
  </si>
  <si>
    <t>Giáo viên GDCD</t>
  </si>
  <si>
    <t>Nguyễn Văn Điều</t>
  </si>
  <si>
    <t>16/04/79</t>
  </si>
  <si>
    <t>CĐSP-Nhạc</t>
  </si>
  <si>
    <t>ĐHSP-Nhạc</t>
  </si>
  <si>
    <t>Giáo viên Nhạc</t>
  </si>
  <si>
    <t>Trương Thị Định</t>
  </si>
  <si>
    <t>CĐSP Văn -Sử</t>
  </si>
  <si>
    <t>Lê Thị Lan</t>
  </si>
  <si>
    <t>Ái Quốc - Hải Dương</t>
  </si>
  <si>
    <t>CĐSP Văn -Địa</t>
  </si>
  <si>
    <t>Giáo viên</t>
  </si>
  <si>
    <t>Nguyễn Thị Huyền Chang</t>
  </si>
  <si>
    <t>CĐSP-Sinh-KTNN</t>
  </si>
  <si>
    <t>CĐSPSinh-KTNN</t>
  </si>
  <si>
    <t>Giáo viên Sinh KTNN</t>
  </si>
  <si>
    <t>Vũ Thị Thanh Duyên</t>
  </si>
  <si>
    <t>§H</t>
  </si>
  <si>
    <t>C§</t>
  </si>
  <si>
    <t>ĐHSP Toán</t>
  </si>
  <si>
    <t>01/2004</t>
  </si>
  <si>
    <t>Hưng Đạo, ngày 30 tháng 03 năm 2016</t>
  </si>
  <si>
    <t>Thời điểm : Ngày 30 tháng 03 năm 2016</t>
  </si>
  <si>
    <t>Ngày, tháng,
năm sinh</t>
  </si>
  <si>
    <t xml:space="preserve">        Người lập biểu</t>
  </si>
  <si>
    <t>Đỗ Thị Thuý Hằng</t>
  </si>
  <si>
    <t>Dương Thị Thanh Huyền</t>
  </si>
  <si>
    <t>ĐHSP Sinh</t>
  </si>
  <si>
    <t>ĐHTDTT</t>
  </si>
  <si>
    <t>ĐHSP Sử</t>
  </si>
  <si>
    <t>ĐHSPNN</t>
  </si>
  <si>
    <t>Dạy Văn-Văn Thư</t>
  </si>
  <si>
    <t>Dạy  Địa-Y tế</t>
  </si>
  <si>
    <t>Kinh Môn - Hải Dương</t>
  </si>
  <si>
    <t>CĐSPToán-Lý</t>
  </si>
  <si>
    <t>CĐSPToán-Hoá</t>
  </si>
  <si>
    <t>01/03</t>
  </si>
  <si>
    <t>TTCM- GV toán-Lý</t>
  </si>
  <si>
    <t>Giáo viên Toán - CN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</si>
</sst>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000"/>
    <numFmt numFmtId="181" formatCode="0.00000"/>
    <numFmt numFmtId="182" formatCode="mm/dd/yy"/>
    <numFmt numFmtId="183" formatCode="mm/yyyy"/>
    <numFmt numFmtId="184" formatCode="dd/mm/yy"/>
    <numFmt numFmtId="185" formatCode="0.0"/>
    <numFmt numFmtId="186" formatCode="_-* #,##0\ _₫_-;\-* #,##0\ _₫_-;_-* &quot;-&quot;??\ _₫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.VnTime"/>
      <family val="2"/>
    </font>
    <font>
      <b/>
      <sz val="14"/>
      <name val="Times New Roman"/>
      <family val="1"/>
    </font>
    <font>
      <sz val="10"/>
      <name val="Tahoma"/>
      <family val="2"/>
    </font>
    <font>
      <sz val="10"/>
      <color indexed="8"/>
      <name val="Times New Roman"/>
      <family val="1"/>
    </font>
    <font>
      <sz val="10"/>
      <name val=".VnArial Narrow"/>
      <family val="2"/>
    </font>
    <font>
      <sz val="12"/>
      <name val=".VnArial Narrow"/>
      <family val="2"/>
    </font>
    <font>
      <sz val="9"/>
      <name val="Tahoma"/>
      <family val="2"/>
    </font>
    <font>
      <sz val="9"/>
      <name val="Times New Roman"/>
      <family val="1"/>
    </font>
    <font>
      <sz val="18"/>
      <color indexed="10"/>
      <name val="Times New Roman"/>
      <family val="1"/>
    </font>
    <font>
      <sz val="11"/>
      <name val=".VnArial Narrow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17" borderId="0" applyNumberFormat="0" applyBorder="0" applyAlignment="0" applyProtection="0"/>
    <xf numFmtId="0" fontId="24" fillId="9" borderId="1" applyNumberFormat="0" applyAlignment="0" applyProtection="0"/>
    <xf numFmtId="0" fontId="2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1" applyNumberFormat="0" applyAlignment="0" applyProtection="0"/>
    <xf numFmtId="0" fontId="32" fillId="0" borderId="6" applyNumberFormat="0" applyFill="0" applyAlignment="0" applyProtection="0"/>
    <xf numFmtId="0" fontId="33" fillId="1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5" borderId="7" applyNumberFormat="0" applyFont="0" applyAlignment="0" applyProtection="0"/>
    <xf numFmtId="0" fontId="34" fillId="9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5" fillId="0" borderId="11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11" fillId="0" borderId="0" xfId="56" applyFont="1">
      <alignment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/>
      <protection/>
    </xf>
    <xf numFmtId="0" fontId="12" fillId="0" borderId="10" xfId="55" applyFont="1" applyFill="1" applyBorder="1" applyAlignment="1">
      <alignment vertical="center"/>
      <protection/>
    </xf>
    <xf numFmtId="0" fontId="12" fillId="0" borderId="10" xfId="55" applyFont="1" applyFill="1" applyBorder="1" applyAlignment="1">
      <alignment horizontal="center" vertical="center"/>
      <protection/>
    </xf>
    <xf numFmtId="14" fontId="12" fillId="0" borderId="10" xfId="55" applyNumberFormat="1" applyFont="1" applyFill="1" applyBorder="1" applyAlignment="1">
      <alignment vertical="center"/>
      <protection/>
    </xf>
    <xf numFmtId="49" fontId="12" fillId="0" borderId="10" xfId="55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12" fillId="0" borderId="10" xfId="55" applyFont="1" applyBorder="1" applyAlignment="1">
      <alignment vertical="center"/>
      <protection/>
    </xf>
    <xf numFmtId="0" fontId="12" fillId="0" borderId="10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vertical="center"/>
      <protection/>
    </xf>
    <xf numFmtId="0" fontId="13" fillId="0" borderId="10" xfId="55" applyFont="1" applyFill="1" applyBorder="1" applyAlignment="1">
      <alignment horizontal="center" vertical="center"/>
      <protection/>
    </xf>
    <xf numFmtId="0" fontId="14" fillId="0" borderId="0" xfId="55" applyFont="1" applyAlignment="1">
      <alignment vertical="center"/>
      <protection/>
    </xf>
    <xf numFmtId="0" fontId="6" fillId="0" borderId="0" xfId="55" applyFont="1">
      <alignment/>
      <protection/>
    </xf>
    <xf numFmtId="0" fontId="1" fillId="0" borderId="10" xfId="55" applyFont="1" applyBorder="1" applyAlignment="1">
      <alignment horizontal="left" vertical="center"/>
      <protection/>
    </xf>
    <xf numFmtId="14" fontId="1" fillId="0" borderId="10" xfId="55" applyNumberFormat="1" applyFont="1" applyFill="1" applyBorder="1" applyAlignment="1">
      <alignment horizontal="center" vertical="center"/>
      <protection/>
    </xf>
    <xf numFmtId="14" fontId="1" fillId="0" borderId="10" xfId="55" applyNumberFormat="1" applyFont="1" applyBorder="1" applyAlignment="1">
      <alignment horizontal="center" vertical="center"/>
      <protection/>
    </xf>
    <xf numFmtId="0" fontId="6" fillId="0" borderId="10" xfId="55" applyFont="1" applyBorder="1">
      <alignment/>
      <protection/>
    </xf>
    <xf numFmtId="0" fontId="1" fillId="0" borderId="12" xfId="0" applyFont="1" applyBorder="1" applyAlignment="1">
      <alignment/>
    </xf>
    <xf numFmtId="0" fontId="13" fillId="0" borderId="10" xfId="55" applyFont="1" applyBorder="1" applyAlignment="1">
      <alignment horizontal="left" vertical="center"/>
      <protection/>
    </xf>
    <xf numFmtId="0" fontId="13" fillId="0" borderId="10" xfId="55" applyFont="1" applyFill="1" applyBorder="1" applyAlignment="1">
      <alignment horizontal="left" vertical="center"/>
      <protection/>
    </xf>
    <xf numFmtId="14" fontId="12" fillId="0" borderId="10" xfId="55" applyNumberFormat="1" applyFont="1" applyBorder="1" applyAlignment="1">
      <alignment horizontal="left" vertical="center"/>
      <protection/>
    </xf>
    <xf numFmtId="0" fontId="1" fillId="0" borderId="10" xfId="55" applyFont="1" applyFill="1" applyBorder="1" applyAlignment="1">
      <alignment horizontal="left" vertical="center"/>
      <protection/>
    </xf>
    <xf numFmtId="49" fontId="1" fillId="0" borderId="10" xfId="55" applyNumberFormat="1" applyFont="1" applyBorder="1" applyAlignment="1">
      <alignment horizontal="center" vertical="center"/>
      <protection/>
    </xf>
    <xf numFmtId="0" fontId="11" fillId="0" borderId="10" xfId="56" applyFont="1" applyBorder="1">
      <alignment/>
      <protection/>
    </xf>
    <xf numFmtId="0" fontId="15" fillId="0" borderId="10" xfId="55" applyFont="1" applyBorder="1" applyAlignment="1">
      <alignment vertical="center"/>
      <protection/>
    </xf>
    <xf numFmtId="0" fontId="14" fillId="0" borderId="10" xfId="55" applyFont="1" applyBorder="1" applyAlignment="1">
      <alignment vertical="center"/>
      <protection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6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vertical="center"/>
      <protection/>
    </xf>
    <xf numFmtId="0" fontId="17" fillId="0" borderId="10" xfId="55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11" fillId="0" borderId="0" xfId="56" applyFont="1" applyBorder="1">
      <alignment/>
      <protection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7" fillId="0" borderId="10" xfId="55" applyFont="1" applyFill="1" applyBorder="1" applyAlignment="1">
      <alignment horizontal="left" vertical="center"/>
      <protection/>
    </xf>
    <xf numFmtId="0" fontId="38" fillId="0" borderId="10" xfId="55" applyFont="1" applyBorder="1" applyAlignment="1">
      <alignment vertical="center"/>
      <protection/>
    </xf>
    <xf numFmtId="0" fontId="38" fillId="0" borderId="10" xfId="55" applyFont="1" applyBorder="1" applyAlignment="1">
      <alignment horizontal="left" vertical="center"/>
      <protection/>
    </xf>
    <xf numFmtId="0" fontId="17" fillId="0" borderId="10" xfId="55" applyFont="1" applyBorder="1" applyAlignment="1">
      <alignment vertical="center"/>
      <protection/>
    </xf>
    <xf numFmtId="182" fontId="17" fillId="0" borderId="10" xfId="55" applyNumberFormat="1" applyFont="1" applyBorder="1" applyAlignment="1">
      <alignment horizontal="left" vertical="center"/>
      <protection/>
    </xf>
    <xf numFmtId="0" fontId="17" fillId="0" borderId="10" xfId="55" applyFont="1" applyFill="1" applyBorder="1" applyAlignment="1">
      <alignment vertical="center"/>
      <protection/>
    </xf>
    <xf numFmtId="0" fontId="39" fillId="0" borderId="10" xfId="55" applyFont="1" applyBorder="1" applyAlignment="1">
      <alignment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56" applyFont="1" applyBorder="1" applyAlignment="1">
      <alignment horizontal="left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5" fillId="0" borderId="0" xfId="56" applyFont="1" applyBorder="1" applyAlignment="1">
      <alignment horizontal="left" vertical="center" wrapText="1"/>
      <protection/>
    </xf>
    <xf numFmtId="0" fontId="5" fillId="0" borderId="10" xfId="56" applyFont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3762744821821_MAU_Danh_sach__CBGV_MN_cac_truong_co_mat_den_thoi_diem...20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37</xdr:row>
      <xdr:rowOff>38100</xdr:rowOff>
    </xdr:from>
    <xdr:to>
      <xdr:col>10</xdr:col>
      <xdr:colOff>133350</xdr:colOff>
      <xdr:row>39</xdr:row>
      <xdr:rowOff>209550</xdr:rowOff>
    </xdr:to>
    <xdr:pic>
      <xdr:nvPicPr>
        <xdr:cNvPr id="1" name="Picture 1" descr="20140408_083517"/>
        <xdr:cNvPicPr preferRelativeResize="1">
          <a:picLocks noChangeAspect="1"/>
        </xdr:cNvPicPr>
      </xdr:nvPicPr>
      <xdr:blipFill>
        <a:blip r:embed="rId1"/>
        <a:srcRect l="28474" t="40080" r="21910" b="40344"/>
        <a:stretch>
          <a:fillRect/>
        </a:stretch>
      </xdr:blipFill>
      <xdr:spPr>
        <a:xfrm>
          <a:off x="7972425" y="991552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85725</xdr:rowOff>
    </xdr:from>
    <xdr:to>
      <xdr:col>2</xdr:col>
      <xdr:colOff>47625</xdr:colOff>
      <xdr:row>39</xdr:row>
      <xdr:rowOff>114300</xdr:rowOff>
    </xdr:to>
    <xdr:pic>
      <xdr:nvPicPr>
        <xdr:cNvPr id="2" name="Picture 2" descr="Chu ki"/>
        <xdr:cNvPicPr preferRelativeResize="1">
          <a:picLocks noChangeAspect="1"/>
        </xdr:cNvPicPr>
      </xdr:nvPicPr>
      <xdr:blipFill>
        <a:blip r:embed="rId2"/>
        <a:srcRect l="5326" t="32418" r="17744" b="36045"/>
        <a:stretch>
          <a:fillRect/>
        </a:stretch>
      </xdr:blipFill>
      <xdr:spPr>
        <a:xfrm>
          <a:off x="257175" y="9963150"/>
          <a:ext cx="1362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0" zoomScaleNormal="70" zoomScalePageLayoutView="0" workbookViewId="0" topLeftCell="A1">
      <selection activeCell="I24" sqref="I24"/>
    </sheetView>
  </sheetViews>
  <sheetFormatPr defaultColWidth="9.140625" defaultRowHeight="12.75"/>
  <cols>
    <col min="1" max="1" width="3.8515625" style="1" customWidth="1"/>
    <col min="2" max="2" width="19.7109375" style="1" customWidth="1"/>
    <col min="3" max="3" width="10.7109375" style="1" customWidth="1"/>
    <col min="4" max="4" width="10.00390625" style="1" customWidth="1"/>
    <col min="5" max="5" width="21.00390625" style="1" customWidth="1"/>
    <col min="6" max="6" width="10.7109375" style="1" customWidth="1"/>
    <col min="7" max="7" width="9.57421875" style="1" customWidth="1"/>
    <col min="8" max="8" width="13.421875" style="1" customWidth="1"/>
    <col min="9" max="9" width="14.140625" style="1" customWidth="1"/>
    <col min="10" max="10" width="18.28125" style="1" customWidth="1"/>
    <col min="11" max="11" width="7.7109375" style="1" customWidth="1"/>
    <col min="12" max="12" width="7.57421875" style="1" customWidth="1"/>
    <col min="13" max="16384" width="9.140625" style="1" customWidth="1"/>
  </cols>
  <sheetData>
    <row r="1" spans="1:11" ht="16.5" customHeight="1">
      <c r="A1" s="73" t="s">
        <v>0</v>
      </c>
      <c r="B1" s="73"/>
      <c r="C1" s="73"/>
      <c r="D1" s="74" t="s">
        <v>14</v>
      </c>
      <c r="E1" s="74"/>
      <c r="F1" s="74"/>
      <c r="G1" s="74"/>
      <c r="H1" s="74"/>
      <c r="I1" s="74"/>
      <c r="J1" s="74"/>
      <c r="K1" s="74"/>
    </row>
    <row r="2" spans="1:11" ht="16.5" customHeight="1">
      <c r="A2" s="74" t="s">
        <v>21</v>
      </c>
      <c r="B2" s="74"/>
      <c r="C2" s="74"/>
      <c r="D2" s="74" t="s">
        <v>122</v>
      </c>
      <c r="E2" s="74"/>
      <c r="F2" s="74"/>
      <c r="G2" s="74"/>
      <c r="H2" s="74"/>
      <c r="I2" s="74"/>
      <c r="J2" s="74"/>
      <c r="K2" s="74"/>
    </row>
    <row r="3" ht="6.75" customHeight="1"/>
    <row r="4" spans="1:12" ht="27" customHeight="1">
      <c r="A4" s="71" t="s">
        <v>1</v>
      </c>
      <c r="B4" s="71" t="s">
        <v>4</v>
      </c>
      <c r="C4" s="69" t="s">
        <v>123</v>
      </c>
      <c r="D4" s="70"/>
      <c r="E4" s="5" t="s">
        <v>5</v>
      </c>
      <c r="F4" s="71" t="s">
        <v>6</v>
      </c>
      <c r="G4" s="71" t="s">
        <v>7</v>
      </c>
      <c r="H4" s="69" t="s">
        <v>8</v>
      </c>
      <c r="I4" s="70"/>
      <c r="J4" s="71" t="s">
        <v>12</v>
      </c>
      <c r="K4" s="78" t="s">
        <v>15</v>
      </c>
      <c r="L4" s="78" t="s">
        <v>16</v>
      </c>
    </row>
    <row r="5" spans="1:17" ht="35.25" customHeight="1">
      <c r="A5" s="81"/>
      <c r="B5" s="81"/>
      <c r="C5" s="5" t="s">
        <v>9</v>
      </c>
      <c r="D5" s="5" t="s">
        <v>2</v>
      </c>
      <c r="E5" s="5" t="s">
        <v>13</v>
      </c>
      <c r="F5" s="72"/>
      <c r="G5" s="72"/>
      <c r="H5" s="5" t="s">
        <v>10</v>
      </c>
      <c r="I5" s="5" t="s">
        <v>11</v>
      </c>
      <c r="J5" s="72"/>
      <c r="K5" s="79"/>
      <c r="L5" s="79"/>
      <c r="P5" s="57" t="s">
        <v>117</v>
      </c>
      <c r="Q5" s="57" t="s">
        <v>118</v>
      </c>
    </row>
    <row r="6" spans="1:17" ht="15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O6" s="1">
        <v>1</v>
      </c>
      <c r="P6" s="1">
        <v>2.34</v>
      </c>
      <c r="Q6" s="1">
        <v>2.1</v>
      </c>
    </row>
    <row r="7" spans="1:17" ht="17.25" customHeight="1">
      <c r="A7" s="80" t="s">
        <v>17</v>
      </c>
      <c r="B7" s="80"/>
      <c r="C7" s="80"/>
      <c r="D7" s="80"/>
      <c r="E7" s="80"/>
      <c r="F7" s="49"/>
      <c r="G7" s="49"/>
      <c r="H7" s="49"/>
      <c r="I7" s="49"/>
      <c r="J7" s="49"/>
      <c r="K7" s="49"/>
      <c r="L7" s="49"/>
      <c r="O7" s="1">
        <v>2</v>
      </c>
      <c r="P7" s="1">
        <f>P6+0.33</f>
        <v>2.67</v>
      </c>
      <c r="Q7" s="1">
        <f>Q6+0.31</f>
        <v>2.41</v>
      </c>
    </row>
    <row r="8" spans="1:17" s="10" customFormat="1" ht="18" customHeight="1">
      <c r="A8" s="82" t="s">
        <v>22</v>
      </c>
      <c r="B8" s="82"/>
      <c r="C8" s="82"/>
      <c r="D8" s="82"/>
      <c r="E8" s="53"/>
      <c r="F8" s="53"/>
      <c r="G8" s="53"/>
      <c r="H8" s="54"/>
      <c r="I8" s="54"/>
      <c r="J8" s="53"/>
      <c r="K8" s="53"/>
      <c r="L8" s="55"/>
      <c r="O8" s="1">
        <v>3</v>
      </c>
      <c r="P8" s="58">
        <f>P7+0.33</f>
        <v>3</v>
      </c>
      <c r="Q8" s="1">
        <f>Q7+0.31</f>
        <v>2.72</v>
      </c>
    </row>
    <row r="9" spans="1:17" s="18" customFormat="1" ht="21" customHeight="1">
      <c r="A9" s="11">
        <v>1</v>
      </c>
      <c r="B9" s="12" t="s">
        <v>23</v>
      </c>
      <c r="C9" s="33">
        <v>23849</v>
      </c>
      <c r="D9" s="13"/>
      <c r="E9" s="14" t="s">
        <v>24</v>
      </c>
      <c r="F9" s="15">
        <v>34187</v>
      </c>
      <c r="G9" s="16" t="s">
        <v>25</v>
      </c>
      <c r="H9" s="13" t="s">
        <v>26</v>
      </c>
      <c r="I9" s="13" t="s">
        <v>27</v>
      </c>
      <c r="J9" s="12" t="s">
        <v>28</v>
      </c>
      <c r="K9" s="17">
        <f>2015-1988+1</f>
        <v>28</v>
      </c>
      <c r="L9" s="17">
        <v>8</v>
      </c>
      <c r="O9" s="1">
        <v>4</v>
      </c>
      <c r="P9" s="59">
        <f>P8+0.33</f>
        <v>3.33</v>
      </c>
      <c r="Q9" s="1">
        <f>Q8+0.31</f>
        <v>3.0300000000000002</v>
      </c>
    </row>
    <row r="10" spans="1:17" s="18" customFormat="1" ht="21" customHeight="1">
      <c r="A10" s="11">
        <v>2</v>
      </c>
      <c r="B10" s="12" t="s">
        <v>29</v>
      </c>
      <c r="C10" s="19" t="s">
        <v>30</v>
      </c>
      <c r="D10" s="13"/>
      <c r="E10" s="14" t="s">
        <v>24</v>
      </c>
      <c r="F10" s="16" t="s">
        <v>31</v>
      </c>
      <c r="G10" s="16" t="s">
        <v>136</v>
      </c>
      <c r="H10" s="19" t="s">
        <v>33</v>
      </c>
      <c r="I10" s="13" t="s">
        <v>34</v>
      </c>
      <c r="J10" s="12" t="s">
        <v>35</v>
      </c>
      <c r="K10" s="17">
        <v>13</v>
      </c>
      <c r="L10" s="17">
        <v>4</v>
      </c>
      <c r="O10" s="1">
        <v>5</v>
      </c>
      <c r="P10" s="1">
        <f>P9+0.33</f>
        <v>3.66</v>
      </c>
      <c r="Q10" s="1">
        <f>Q9+0.31</f>
        <v>3.3400000000000003</v>
      </c>
    </row>
    <row r="11" spans="1:17" s="10" customFormat="1" ht="18" customHeight="1">
      <c r="A11" s="77" t="s">
        <v>111</v>
      </c>
      <c r="B11" s="77"/>
      <c r="C11" s="77"/>
      <c r="D11" s="77"/>
      <c r="E11" s="77"/>
      <c r="F11" s="77"/>
      <c r="G11" s="77"/>
      <c r="H11" s="77"/>
      <c r="I11" s="77"/>
      <c r="J11" s="8"/>
      <c r="K11" s="8"/>
      <c r="L11" s="36"/>
      <c r="O11" s="1">
        <v>9</v>
      </c>
      <c r="P11" s="1">
        <f>P27+0.33</f>
        <v>4.98</v>
      </c>
      <c r="Q11" s="1">
        <f>Q27+0.31</f>
        <v>4.58</v>
      </c>
    </row>
    <row r="12" spans="1:17" s="22" customFormat="1" ht="22.5" customHeight="1">
      <c r="A12" s="11">
        <v>3</v>
      </c>
      <c r="B12" s="17" t="s">
        <v>49</v>
      </c>
      <c r="C12" s="51"/>
      <c r="D12" s="35" t="s">
        <v>50</v>
      </c>
      <c r="E12" s="14" t="s">
        <v>24</v>
      </c>
      <c r="F12" s="11"/>
      <c r="G12" s="35" t="s">
        <v>51</v>
      </c>
      <c r="H12" s="17" t="s">
        <v>134</v>
      </c>
      <c r="I12" s="17" t="s">
        <v>34</v>
      </c>
      <c r="J12" s="31" t="s">
        <v>137</v>
      </c>
      <c r="K12" s="17">
        <f>2015-1985+1</f>
        <v>31</v>
      </c>
      <c r="L12" s="37">
        <v>9</v>
      </c>
      <c r="Q12" s="1">
        <f>Q11+0.31</f>
        <v>4.89</v>
      </c>
    </row>
    <row r="13" spans="1:12" s="22" customFormat="1" ht="22.5" customHeight="1">
      <c r="A13" s="11">
        <v>4</v>
      </c>
      <c r="B13" s="17" t="s">
        <v>52</v>
      </c>
      <c r="C13" s="51"/>
      <c r="D13" s="35" t="s">
        <v>53</v>
      </c>
      <c r="E13" s="14" t="s">
        <v>24</v>
      </c>
      <c r="F13" s="35" t="s">
        <v>54</v>
      </c>
      <c r="G13" s="35" t="s">
        <v>39</v>
      </c>
      <c r="H13" s="17" t="s">
        <v>55</v>
      </c>
      <c r="I13" s="17" t="s">
        <v>34</v>
      </c>
      <c r="J13" s="31" t="s">
        <v>56</v>
      </c>
      <c r="K13" s="17">
        <f>2015-2006+1</f>
        <v>10</v>
      </c>
      <c r="L13" s="37">
        <v>3</v>
      </c>
    </row>
    <row r="14" spans="1:12" s="22" customFormat="1" ht="22.5" customHeight="1">
      <c r="A14" s="11">
        <v>5</v>
      </c>
      <c r="B14" s="17" t="s">
        <v>125</v>
      </c>
      <c r="C14" s="51"/>
      <c r="D14" s="35" t="s">
        <v>57</v>
      </c>
      <c r="E14" s="14" t="s">
        <v>24</v>
      </c>
      <c r="F14" s="35" t="s">
        <v>58</v>
      </c>
      <c r="G14" s="35" t="s">
        <v>59</v>
      </c>
      <c r="H14" s="17" t="s">
        <v>135</v>
      </c>
      <c r="I14" s="17" t="s">
        <v>34</v>
      </c>
      <c r="J14" s="31" t="s">
        <v>60</v>
      </c>
      <c r="K14" s="17">
        <f>2015-2005+1</f>
        <v>11</v>
      </c>
      <c r="L14" s="37">
        <v>4</v>
      </c>
    </row>
    <row r="15" spans="1:12" s="22" customFormat="1" ht="22.5" customHeight="1">
      <c r="A15" s="11">
        <v>6</v>
      </c>
      <c r="B15" s="17" t="s">
        <v>61</v>
      </c>
      <c r="C15" s="51"/>
      <c r="D15" s="35" t="s">
        <v>62</v>
      </c>
      <c r="E15" s="14" t="s">
        <v>24</v>
      </c>
      <c r="F15" s="35" t="s">
        <v>63</v>
      </c>
      <c r="G15" s="35" t="s">
        <v>32</v>
      </c>
      <c r="H15" s="17" t="s">
        <v>64</v>
      </c>
      <c r="I15" s="17" t="s">
        <v>127</v>
      </c>
      <c r="J15" s="32" t="s">
        <v>65</v>
      </c>
      <c r="K15" s="17">
        <f>2015+1-2004</f>
        <v>12</v>
      </c>
      <c r="L15" s="37">
        <v>4</v>
      </c>
    </row>
    <row r="16" spans="1:12" s="24" customFormat="1" ht="22.5" customHeight="1">
      <c r="A16" s="11">
        <v>7</v>
      </c>
      <c r="B16" s="17" t="s">
        <v>66</v>
      </c>
      <c r="C16" s="35" t="s">
        <v>67</v>
      </c>
      <c r="D16" s="35" t="s">
        <v>63</v>
      </c>
      <c r="E16" s="14" t="s">
        <v>24</v>
      </c>
      <c r="F16" s="35" t="s">
        <v>68</v>
      </c>
      <c r="G16" s="35" t="s">
        <v>69</v>
      </c>
      <c r="H16" s="17" t="s">
        <v>128</v>
      </c>
      <c r="I16" s="17" t="s">
        <v>128</v>
      </c>
      <c r="J16" s="32" t="s">
        <v>70</v>
      </c>
      <c r="K16" s="17">
        <f>2015+1-2007</f>
        <v>9</v>
      </c>
      <c r="L16" s="38">
        <v>3</v>
      </c>
    </row>
    <row r="17" spans="1:12" s="22" customFormat="1" ht="22.5" customHeight="1">
      <c r="A17" s="11">
        <v>8</v>
      </c>
      <c r="B17" s="63" t="s">
        <v>126</v>
      </c>
      <c r="C17" s="51"/>
      <c r="D17" s="35" t="s">
        <v>76</v>
      </c>
      <c r="E17" s="14" t="s">
        <v>24</v>
      </c>
      <c r="F17" s="11"/>
      <c r="G17" s="35" t="s">
        <v>77</v>
      </c>
      <c r="H17" s="17" t="s">
        <v>78</v>
      </c>
      <c r="I17" s="17" t="s">
        <v>78</v>
      </c>
      <c r="J17" s="32" t="s">
        <v>79</v>
      </c>
      <c r="K17" s="17">
        <f>2015+1-1992</f>
        <v>24</v>
      </c>
      <c r="L17" s="37">
        <v>7</v>
      </c>
    </row>
    <row r="18" spans="1:12" s="22" customFormat="1" ht="22.5" customHeight="1">
      <c r="A18" s="11">
        <v>9</v>
      </c>
      <c r="B18" s="17" t="s">
        <v>80</v>
      </c>
      <c r="C18" s="51"/>
      <c r="D18" s="35" t="s">
        <v>81</v>
      </c>
      <c r="E18" s="14" t="s">
        <v>24</v>
      </c>
      <c r="F18" s="35" t="s">
        <v>82</v>
      </c>
      <c r="G18" s="35" t="s">
        <v>39</v>
      </c>
      <c r="H18" s="12" t="s">
        <v>83</v>
      </c>
      <c r="I18" s="17" t="s">
        <v>83</v>
      </c>
      <c r="J18" s="32" t="s">
        <v>79</v>
      </c>
      <c r="K18" s="17">
        <f>2015+1-2006</f>
        <v>10</v>
      </c>
      <c r="L18" s="37">
        <v>3</v>
      </c>
    </row>
    <row r="19" spans="1:12" s="22" customFormat="1" ht="22.5" customHeight="1">
      <c r="A19" s="11">
        <v>10</v>
      </c>
      <c r="B19" s="17" t="s">
        <v>84</v>
      </c>
      <c r="C19" s="35" t="s">
        <v>85</v>
      </c>
      <c r="D19" s="35" t="s">
        <v>63</v>
      </c>
      <c r="E19" s="35" t="s">
        <v>86</v>
      </c>
      <c r="F19" s="35" t="s">
        <v>87</v>
      </c>
      <c r="G19" s="35" t="s">
        <v>88</v>
      </c>
      <c r="H19" s="65" t="s">
        <v>89</v>
      </c>
      <c r="I19" s="17" t="s">
        <v>129</v>
      </c>
      <c r="J19" s="31" t="s">
        <v>90</v>
      </c>
      <c r="K19" s="17">
        <f>2015+1-2000</f>
        <v>16</v>
      </c>
      <c r="L19" s="37">
        <v>6</v>
      </c>
    </row>
    <row r="20" spans="1:14" s="22" customFormat="1" ht="22.5" customHeight="1">
      <c r="A20" s="11">
        <v>11</v>
      </c>
      <c r="B20" s="17" t="s">
        <v>91</v>
      </c>
      <c r="C20" s="51"/>
      <c r="D20" s="35" t="s">
        <v>92</v>
      </c>
      <c r="E20" s="14" t="s">
        <v>24</v>
      </c>
      <c r="F20" s="35" t="s">
        <v>63</v>
      </c>
      <c r="G20" s="35" t="s">
        <v>93</v>
      </c>
      <c r="H20" s="17" t="s">
        <v>130</v>
      </c>
      <c r="I20" s="17" t="s">
        <v>130</v>
      </c>
      <c r="J20" s="32" t="s">
        <v>94</v>
      </c>
      <c r="K20" s="17">
        <f>2015+1-2000</f>
        <v>16</v>
      </c>
      <c r="L20" s="37">
        <v>5</v>
      </c>
      <c r="N20"/>
    </row>
    <row r="21" spans="1:12" s="22" customFormat="1" ht="22.5" customHeight="1">
      <c r="A21" s="11">
        <v>12</v>
      </c>
      <c r="B21" s="17" t="s">
        <v>95</v>
      </c>
      <c r="C21" s="51"/>
      <c r="D21" s="35" t="s">
        <v>96</v>
      </c>
      <c r="E21" s="35" t="s">
        <v>97</v>
      </c>
      <c r="F21" s="35" t="s">
        <v>63</v>
      </c>
      <c r="G21" s="35" t="s">
        <v>98</v>
      </c>
      <c r="H21" s="17" t="s">
        <v>99</v>
      </c>
      <c r="I21" s="17" t="s">
        <v>99</v>
      </c>
      <c r="J21" s="32" t="s">
        <v>100</v>
      </c>
      <c r="K21" s="17">
        <f>2015+1-2006</f>
        <v>10</v>
      </c>
      <c r="L21" s="37">
        <v>3</v>
      </c>
    </row>
    <row r="22" spans="1:12" s="22" customFormat="1" ht="22.5" customHeight="1">
      <c r="A22" s="11">
        <v>13</v>
      </c>
      <c r="B22" s="17" t="s">
        <v>101</v>
      </c>
      <c r="C22" s="35" t="s">
        <v>102</v>
      </c>
      <c r="D22" s="35" t="s">
        <v>63</v>
      </c>
      <c r="E22" s="14" t="s">
        <v>24</v>
      </c>
      <c r="F22" s="35" t="s">
        <v>58</v>
      </c>
      <c r="G22" s="35" t="s">
        <v>59</v>
      </c>
      <c r="H22" s="17" t="s">
        <v>103</v>
      </c>
      <c r="I22" s="17" t="s">
        <v>104</v>
      </c>
      <c r="J22" s="32" t="s">
        <v>105</v>
      </c>
      <c r="K22" s="17">
        <f>2015+1-2005</f>
        <v>11</v>
      </c>
      <c r="L22" s="37">
        <v>4</v>
      </c>
    </row>
    <row r="23" spans="1:12" s="22" customFormat="1" ht="22.5" customHeight="1">
      <c r="A23" s="11">
        <v>14</v>
      </c>
      <c r="B23" s="17" t="s">
        <v>71</v>
      </c>
      <c r="C23" s="35" t="s">
        <v>72</v>
      </c>
      <c r="D23" s="35" t="s">
        <v>63</v>
      </c>
      <c r="E23" s="14" t="s">
        <v>24</v>
      </c>
      <c r="F23" s="52"/>
      <c r="G23" s="35" t="s">
        <v>39</v>
      </c>
      <c r="H23" s="65" t="s">
        <v>73</v>
      </c>
      <c r="I23" s="65" t="s">
        <v>74</v>
      </c>
      <c r="J23" s="32" t="s">
        <v>75</v>
      </c>
      <c r="K23" s="17">
        <f>2015+1-2006</f>
        <v>10</v>
      </c>
      <c r="L23" s="37">
        <v>3</v>
      </c>
    </row>
    <row r="24" spans="1:12" s="18" customFormat="1" ht="16.5" customHeight="1">
      <c r="A24" s="11">
        <v>15</v>
      </c>
      <c r="B24" s="64" t="s">
        <v>112</v>
      </c>
      <c r="C24" s="17"/>
      <c r="D24" s="28">
        <v>31960</v>
      </c>
      <c r="E24" s="14" t="s">
        <v>24</v>
      </c>
      <c r="F24" s="21"/>
      <c r="G24" s="21"/>
      <c r="H24" s="66" t="s">
        <v>113</v>
      </c>
      <c r="I24" s="66" t="s">
        <v>114</v>
      </c>
      <c r="J24" s="62" t="s">
        <v>115</v>
      </c>
      <c r="K24" s="17">
        <v>5</v>
      </c>
      <c r="L24" s="17">
        <v>2</v>
      </c>
    </row>
    <row r="25" spans="1:17" s="10" customFormat="1" ht="23.25" customHeight="1">
      <c r="A25" s="77" t="s">
        <v>36</v>
      </c>
      <c r="B25" s="77"/>
      <c r="C25" s="77"/>
      <c r="D25" s="77"/>
      <c r="E25" s="8"/>
      <c r="F25" s="8"/>
      <c r="G25" s="8"/>
      <c r="H25" s="9"/>
      <c r="I25" s="9"/>
      <c r="J25" s="8"/>
      <c r="K25" s="8"/>
      <c r="L25" s="36"/>
      <c r="O25" s="1">
        <v>6</v>
      </c>
      <c r="P25" s="1">
        <f>P10+0.33</f>
        <v>3.99</v>
      </c>
      <c r="Q25" s="1">
        <f>Q10+0.31</f>
        <v>3.6500000000000004</v>
      </c>
    </row>
    <row r="26" spans="1:17" s="18" customFormat="1" ht="21" customHeight="1">
      <c r="A26" s="11">
        <v>16</v>
      </c>
      <c r="B26" s="12" t="s">
        <v>37</v>
      </c>
      <c r="C26" s="17"/>
      <c r="D26" s="11" t="s">
        <v>38</v>
      </c>
      <c r="E26" s="14" t="s">
        <v>24</v>
      </c>
      <c r="F26" s="20"/>
      <c r="G26" s="16" t="s">
        <v>120</v>
      </c>
      <c r="H26" s="19" t="s">
        <v>40</v>
      </c>
      <c r="I26" s="50" t="s">
        <v>41</v>
      </c>
      <c r="J26" s="11" t="s">
        <v>42</v>
      </c>
      <c r="K26" s="17">
        <f>2015-2004+1</f>
        <v>12</v>
      </c>
      <c r="L26" s="17">
        <v>3</v>
      </c>
      <c r="O26" s="1">
        <v>7</v>
      </c>
      <c r="P26" s="1">
        <f>P25+0.33</f>
        <v>4.32</v>
      </c>
      <c r="Q26" s="1">
        <f>Q25+0.31</f>
        <v>3.9600000000000004</v>
      </c>
    </row>
    <row r="27" spans="1:17" s="18" customFormat="1" ht="21" customHeight="1">
      <c r="A27" s="11">
        <v>17</v>
      </c>
      <c r="B27" s="12" t="s">
        <v>43</v>
      </c>
      <c r="C27" s="17"/>
      <c r="D27" s="21" t="s">
        <v>44</v>
      </c>
      <c r="E27" s="12" t="s">
        <v>133</v>
      </c>
      <c r="F27" s="14"/>
      <c r="G27" s="16" t="s">
        <v>45</v>
      </c>
      <c r="H27" s="13" t="s">
        <v>46</v>
      </c>
      <c r="I27" s="13" t="s">
        <v>47</v>
      </c>
      <c r="J27" s="21" t="s">
        <v>48</v>
      </c>
      <c r="K27" s="17">
        <f>2015-2009+1</f>
        <v>7</v>
      </c>
      <c r="L27" s="17">
        <v>2</v>
      </c>
      <c r="O27" s="1">
        <v>8</v>
      </c>
      <c r="P27" s="1">
        <f>P26+0.33</f>
        <v>4.65</v>
      </c>
      <c r="Q27" s="1">
        <f>Q26+0.31</f>
        <v>4.2700000000000005</v>
      </c>
    </row>
    <row r="28" spans="1:12" ht="24" customHeight="1">
      <c r="A28" s="40" t="s">
        <v>18</v>
      </c>
      <c r="B28" s="40"/>
      <c r="C28" s="40"/>
      <c r="D28" s="40"/>
      <c r="E28" s="39"/>
      <c r="F28" s="39"/>
      <c r="G28" s="39"/>
      <c r="H28" s="39"/>
      <c r="I28" s="39"/>
      <c r="J28" s="39"/>
      <c r="K28" s="39"/>
      <c r="L28" s="39"/>
    </row>
    <row r="29" spans="1:12" ht="24" customHeight="1">
      <c r="A29" s="84" t="s">
        <v>19</v>
      </c>
      <c r="B29" s="85"/>
      <c r="C29" s="85"/>
      <c r="D29" s="86"/>
      <c r="E29" s="49"/>
      <c r="F29" s="49"/>
      <c r="G29" s="49"/>
      <c r="H29" s="49"/>
      <c r="I29" s="49"/>
      <c r="J29" s="49"/>
      <c r="K29" s="49"/>
      <c r="L29" s="49"/>
    </row>
    <row r="30" spans="1:12" s="25" customFormat="1" ht="24" customHeight="1">
      <c r="A30" s="83" t="s">
        <v>111</v>
      </c>
      <c r="B30" s="83"/>
      <c r="C30" s="83"/>
      <c r="D30" s="83"/>
      <c r="E30" s="41"/>
      <c r="F30" s="41"/>
      <c r="G30" s="41"/>
      <c r="H30" s="42"/>
      <c r="I30" s="42"/>
      <c r="J30" s="41"/>
      <c r="K30" s="41"/>
      <c r="L30" s="29"/>
    </row>
    <row r="31" spans="1:12" s="18" customFormat="1" ht="24" customHeight="1">
      <c r="A31" s="11">
        <v>18</v>
      </c>
      <c r="B31" s="26" t="s">
        <v>116</v>
      </c>
      <c r="C31" s="17"/>
      <c r="D31" s="28">
        <v>34272</v>
      </c>
      <c r="E31" s="14" t="s">
        <v>24</v>
      </c>
      <c r="F31" s="21"/>
      <c r="G31" s="21"/>
      <c r="H31" s="61" t="s">
        <v>119</v>
      </c>
      <c r="I31" s="61" t="s">
        <v>119</v>
      </c>
      <c r="J31" s="34" t="s">
        <v>138</v>
      </c>
      <c r="K31" s="56"/>
      <c r="L31" s="17"/>
    </row>
    <row r="32" spans="1:12" s="25" customFormat="1" ht="24" customHeight="1">
      <c r="A32" s="83" t="s">
        <v>36</v>
      </c>
      <c r="B32" s="83"/>
      <c r="C32" s="83"/>
      <c r="D32" s="83"/>
      <c r="E32" s="41"/>
      <c r="F32" s="41"/>
      <c r="G32" s="41"/>
      <c r="H32" s="42"/>
      <c r="I32" s="42"/>
      <c r="J32" s="41"/>
      <c r="K32" s="41"/>
      <c r="L32" s="29"/>
    </row>
    <row r="33" spans="1:12" s="18" customFormat="1" ht="24" customHeight="1">
      <c r="A33" s="11">
        <v>19</v>
      </c>
      <c r="B33" s="26" t="s">
        <v>106</v>
      </c>
      <c r="C33" s="17"/>
      <c r="D33" s="27">
        <v>31337</v>
      </c>
      <c r="E33" s="14" t="s">
        <v>24</v>
      </c>
      <c r="F33" s="21"/>
      <c r="G33" s="21"/>
      <c r="H33" s="67" t="s">
        <v>107</v>
      </c>
      <c r="I33" s="67" t="s">
        <v>107</v>
      </c>
      <c r="J33" s="23" t="s">
        <v>131</v>
      </c>
      <c r="K33" s="11"/>
      <c r="L33" s="17"/>
    </row>
    <row r="34" spans="1:12" s="18" customFormat="1" ht="24" customHeight="1">
      <c r="A34" s="11">
        <v>20</v>
      </c>
      <c r="B34" s="26" t="s">
        <v>108</v>
      </c>
      <c r="C34" s="17"/>
      <c r="D34" s="27">
        <v>33885</v>
      </c>
      <c r="E34" s="35" t="s">
        <v>109</v>
      </c>
      <c r="F34" s="21"/>
      <c r="G34" s="21"/>
      <c r="H34" s="68" t="s">
        <v>110</v>
      </c>
      <c r="I34" s="68" t="s">
        <v>110</v>
      </c>
      <c r="J34" s="23" t="s">
        <v>132</v>
      </c>
      <c r="K34" s="11"/>
      <c r="L34" s="17"/>
    </row>
    <row r="35" spans="1:12" ht="16.5" customHeight="1">
      <c r="A35" s="43" t="s">
        <v>20</v>
      </c>
      <c r="B35" s="44"/>
      <c r="C35" s="30"/>
      <c r="D35" s="44"/>
      <c r="E35" s="45"/>
      <c r="F35" s="46"/>
      <c r="G35" s="47"/>
      <c r="H35" s="48"/>
      <c r="I35" s="48"/>
      <c r="J35" s="48"/>
      <c r="K35" s="47"/>
      <c r="L35" s="49"/>
    </row>
    <row r="36" spans="9:12" ht="15.75" customHeight="1">
      <c r="I36" s="76" t="s">
        <v>121</v>
      </c>
      <c r="J36" s="76"/>
      <c r="K36" s="76"/>
      <c r="L36" s="76"/>
    </row>
    <row r="37" spans="1:15" ht="12.75">
      <c r="A37" s="74" t="s">
        <v>124</v>
      </c>
      <c r="B37" s="74"/>
      <c r="I37" s="74" t="s">
        <v>3</v>
      </c>
      <c r="J37" s="74"/>
      <c r="K37" s="74"/>
      <c r="L37" s="74"/>
      <c r="O37" s="1">
        <f>2016-2004+1</f>
        <v>13</v>
      </c>
    </row>
    <row r="38" spans="13:15" s="3" customFormat="1" ht="17.25" customHeight="1">
      <c r="M38" s="7"/>
      <c r="N38" s="7"/>
      <c r="O38" s="7"/>
    </row>
    <row r="39" spans="8:15" s="3" customFormat="1" ht="17.25" customHeight="1">
      <c r="H39" s="60"/>
      <c r="I39" s="60"/>
      <c r="J39" s="60"/>
      <c r="K39" s="60"/>
      <c r="L39" s="60"/>
      <c r="M39" s="7"/>
      <c r="N39" s="7"/>
      <c r="O39" s="7"/>
    </row>
    <row r="40" spans="8:15" s="3" customFormat="1" ht="17.25" customHeight="1">
      <c r="H40" s="60"/>
      <c r="I40" s="60"/>
      <c r="J40" s="60"/>
      <c r="K40" s="60"/>
      <c r="L40" s="60"/>
      <c r="M40" s="7"/>
      <c r="N40" s="7"/>
      <c r="O40" s="7"/>
    </row>
    <row r="41" spans="2:15" s="3" customFormat="1" ht="18.75">
      <c r="B41" s="2" t="s">
        <v>101</v>
      </c>
      <c r="H41" s="60"/>
      <c r="I41" s="74" t="s">
        <v>23</v>
      </c>
      <c r="J41" s="74"/>
      <c r="K41" s="74"/>
      <c r="L41" s="74"/>
      <c r="M41" s="7"/>
      <c r="N41" s="7"/>
      <c r="O41" s="7"/>
    </row>
    <row r="42" spans="8:15" s="3" customFormat="1" ht="18.75">
      <c r="H42" s="60"/>
      <c r="I42" s="60"/>
      <c r="J42" s="60"/>
      <c r="K42" s="60"/>
      <c r="L42" s="60"/>
      <c r="M42" s="7"/>
      <c r="N42" s="7"/>
      <c r="O42" s="7"/>
    </row>
    <row r="43" spans="8:15" s="3" customFormat="1" ht="18.75">
      <c r="H43" s="60"/>
      <c r="I43" s="60"/>
      <c r="J43" s="60"/>
      <c r="K43" s="60"/>
      <c r="L43" s="60"/>
      <c r="M43" s="7"/>
      <c r="N43" s="7"/>
      <c r="O43" s="7"/>
    </row>
    <row r="44" spans="8:15" s="3" customFormat="1" ht="18.75">
      <c r="H44" s="60"/>
      <c r="I44" s="60"/>
      <c r="J44" s="60"/>
      <c r="K44" s="60"/>
      <c r="L44" s="60"/>
      <c r="M44" s="7"/>
      <c r="N44" s="7"/>
      <c r="O44" s="7"/>
    </row>
    <row r="45" spans="8:15" s="3" customFormat="1" ht="18.75">
      <c r="H45" s="75"/>
      <c r="I45" s="75"/>
      <c r="J45" s="75"/>
      <c r="K45" s="75"/>
      <c r="L45" s="75"/>
      <c r="M45" s="7"/>
      <c r="N45" s="7"/>
      <c r="O45" s="7"/>
    </row>
    <row r="46" s="3" customFormat="1" ht="15.75">
      <c r="B46" s="6"/>
    </row>
    <row r="47" s="3" customFormat="1" ht="15.75">
      <c r="B47" s="6"/>
    </row>
    <row r="48" s="3" customFormat="1" ht="15.75">
      <c r="B48" s="6"/>
    </row>
    <row r="49" s="3" customFormat="1" ht="15.75">
      <c r="B49" s="6"/>
    </row>
  </sheetData>
  <sheetProtection/>
  <mergeCells count="24">
    <mergeCell ref="A8:D8"/>
    <mergeCell ref="A25:D25"/>
    <mergeCell ref="A11:I11"/>
    <mergeCell ref="A32:D32"/>
    <mergeCell ref="A30:D30"/>
    <mergeCell ref="A37:B37"/>
    <mergeCell ref="L4:L5"/>
    <mergeCell ref="G4:G5"/>
    <mergeCell ref="H4:I4"/>
    <mergeCell ref="J4:J5"/>
    <mergeCell ref="A7:E7"/>
    <mergeCell ref="K4:K5"/>
    <mergeCell ref="A4:A5"/>
    <mergeCell ref="B4:B5"/>
    <mergeCell ref="H45:L45"/>
    <mergeCell ref="I37:L37"/>
    <mergeCell ref="I36:L36"/>
    <mergeCell ref="I41:L41"/>
    <mergeCell ref="C4:D4"/>
    <mergeCell ref="F4:F5"/>
    <mergeCell ref="A1:C1"/>
    <mergeCell ref="D1:K1"/>
    <mergeCell ref="A2:C2"/>
    <mergeCell ref="D2:K2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nga.usa</dc:creator>
  <cp:keywords/>
  <dc:description/>
  <cp:lastModifiedBy>User</cp:lastModifiedBy>
  <cp:lastPrinted>2016-04-19T01:09:26Z</cp:lastPrinted>
  <dcterms:created xsi:type="dcterms:W3CDTF">2014-09-21T12:31:56Z</dcterms:created>
  <dcterms:modified xsi:type="dcterms:W3CDTF">2016-04-19T01:10:19Z</dcterms:modified>
  <cp:category/>
  <cp:version/>
  <cp:contentType/>
  <cp:contentStatus/>
</cp:coreProperties>
</file>